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ARCHIVOS EXCEL\"/>
    </mc:Choice>
  </mc:AlternateContent>
  <xr:revisionPtr revIDLastSave="0" documentId="13_ncr:1_{1A18AC7C-BEFE-46F8-B8CA-A7ECFED67F3F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<sst xmlns="http://schemas.openxmlformats.org/spreadsheetml/2006/main" count="189" uniqueCount="136">
  <si>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</si>
  <si>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</si>
  <si>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</si>
  <si>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</si>
  <si>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</si>
  <si>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</si>
  <si>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</si>
  <si>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</si>
  <si>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</si>
  <si>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</si>
  <si>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</si>
  <si>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</si>
  <si>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</si>
  <si>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</si>
  <si>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</si>
  <si>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</si>
  <si>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</si>
  <si>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</si>
  <si>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</si>
  <si>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</si>
  <si>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</si>
  <si>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</si>
  <si>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</si>
  <si>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</si>
  <si>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</si>
  <si>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</si>
  <si>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</si>
  <si>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</si>
  <si>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</si>
  <si>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</si>
  <si>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</si>
  <si>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</si>
  <si>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</si>
  <si>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</si>
  <si>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</si>
  <si>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</si>
  <si>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</si>
  <si>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</si>
  <si>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</si>
  <si>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</si>
  <si>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</si>
  <si>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</si>
  <si>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</si>
  <si>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</si>
  <si>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</si>
  <si>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</si>
  <si>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</si>
  <si>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</si>
  <si>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</si>
  <si>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</si>
  <si>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</si>
  <si>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</si>
  <si>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</si>
  <si>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</si>
  <si>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</si>
  <si>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</si>
  <si>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</si>
  <si>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</si>
  <si>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</si>
  <si>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</si>
  <si>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</si>
  <si>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</si>
  <si>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</si>
  <si>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</si>
  <si>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</si>
  <si>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</si>
  <si>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</si>
  <si>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</si>
  <si>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</si>
  <si>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</si>
  <si>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</si>
  <si>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</si>
  <si>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</si>
  <si>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</si>
  <si>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</si>
  <si>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</si>
  <si>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</si>
  <si>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</si>
  <si>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</si>
  <si>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</si>
  <si>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</si>
  <si>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</si>
  <si>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</si>
  <si>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</si>
  <si>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</si>
  <si>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</si>
  <si>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</si>
  <si>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</si>
  <si>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</si>
  <si>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</si>
  <si>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</si>
  <si>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</si>
  <si>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</si>
  <si>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</si>
  <si>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</si>
  <si>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</si>
  <si>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</si>
  <si>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</si>
  <si>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</si>
  <si>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</si>
  <si>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</si>
  <si>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</si>
  <si>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</si>
  <si>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</si>
  <si>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</si>
  <si>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</si>
  <si>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</si>
  <si>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</si>
  <si>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</si>
  <si>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</si>
  <si>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</si>
  <si>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</si>
  <si>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</si>
  <si>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</si>
  <si>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</si>
  <si>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</si>
  <si>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</si>
  <si>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</si>
  <si>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</si>
  <si>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</si>
  <si>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</si>
  <si>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</si>
  <si>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</si>
  <si>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</si>
  <si>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</si>
  <si>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</si>
  <si>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</si>
  <si>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</si>
  <si>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</si>
  <si>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</si>
  <si>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</si>
  <si>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MUNICIPAL DE SALAMANCA PARA LAS MUJERES
Estado Analítico del Ejercicio del Presupuesto de Egresos
Clasificación por Objeto del Gasto (Capítulo y Concepto)
Del 1 de Enero al 31 de Marzo de 2026
(Cifras en Pesos)</t>
  </si>
  <si>
    <t>INSTITUTO MUNICIPAL DE SALAMANCA PARA LAS MUJERES
Estado Analítico del Ejercicio del Presupuesto de Egresos
Clasificación Económica (por Tipo de Gasto)
Del 1 de Enero al 31 de Marzo de 2026
(Cifras en Pesos)</t>
  </si>
  <si>
    <t>31120M26M010000 DIRECCION GENERAL</t>
  </si>
  <si>
    <t>INSTITUTO MUNICIPAL DE SALAMANCA PARA LAS MUJERES
Estado Analítico del Ejercicio del Presupuesto de Egresos
Clasificación Administrativa
Del 1 de Enero al 31 de Marzo de 2026
(Cifras en Pesos)</t>
  </si>
  <si>
    <t>INSTITUTO MUNICIPAL DE SALAMANCA PARA LAS MUJERES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</si>
</sst>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E53" sqref="E5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9" t="s">
        <v>134</v>
      </c>
      <c r="B1" s="40"/>
      <c r="C1" s="40"/>
      <c r="D1" s="40"/>
      <c r="E1" s="40"/>
      <c r="F1" s="40"/>
      <c r="G1" s="41"/>
    </row>
    <row r="2" spans="1:7" x14ac:dyDescent="0.2">
      <c r="A2" s="19"/>
      <c r="B2" s="42" t="s">
        <v>59</v>
      </c>
      <c r="C2" s="43"/>
      <c r="D2" s="43"/>
      <c r="E2" s="43"/>
      <c r="F2" s="44"/>
      <c r="G2" s="37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8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33">
        <v>5037552</v>
      </c>
      <c r="C5" s="23">
        <v>0</v>
      </c>
      <c r="D5" s="33">
        <f>B5+C5</f>
        <v>5037552</v>
      </c>
      <c r="E5" s="33">
        <v>868660.32</v>
      </c>
      <c r="F5" s="33">
        <v>868660.32</v>
      </c>
      <c r="G5" s="33">
        <f>D5-E5</f>
        <v>4168891.68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34">
        <f t="shared" ref="B14:G14" si="4">SUM(B5:B13)</f>
        <v>5037552</v>
      </c>
      <c r="C14" s="24">
        <f t="shared" si="4"/>
        <v>0</v>
      </c>
      <c r="D14" s="34">
        <f t="shared" si="4"/>
        <v>5037552</v>
      </c>
      <c r="E14" s="34">
        <f t="shared" si="4"/>
        <v>868660.32</v>
      </c>
      <c r="F14" s="34">
        <f t="shared" si="4"/>
        <v>868660.32</v>
      </c>
      <c r="G14" s="34">
        <f t="shared" si="4"/>
        <v>4168891.68</v>
      </c>
    </row>
    <row r="16" spans="1:7" ht="55.35" customHeight="1" x14ac:dyDescent="0.2">
      <c r="A16" s="39" t="s">
        <v>134</v>
      </c>
      <c r="B16" s="40"/>
      <c r="C16" s="40"/>
      <c r="D16" s="40"/>
      <c r="E16" s="40"/>
      <c r="F16" s="40"/>
      <c r="G16" s="41"/>
    </row>
    <row r="17" spans="1:7" x14ac:dyDescent="0.2">
      <c r="A17" s="19"/>
      <c r="B17" s="42" t="s">
        <v>59</v>
      </c>
      <c r="C17" s="43"/>
      <c r="D17" s="43"/>
      <c r="E17" s="43"/>
      <c r="F17" s="44"/>
      <c r="G17" s="37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8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42" t="s">
        <v>134</v>
      </c>
      <c r="B28" s="43"/>
      <c r="C28" s="43"/>
      <c r="D28" s="43"/>
      <c r="E28" s="43"/>
      <c r="F28" s="43"/>
      <c r="G28" s="44"/>
    </row>
    <row r="29" spans="1:7" x14ac:dyDescent="0.2">
      <c r="A29" s="19"/>
      <c r="B29" s="42" t="s">
        <v>59</v>
      </c>
      <c r="C29" s="43"/>
      <c r="D29" s="43"/>
      <c r="E29" s="43"/>
      <c r="F29" s="44"/>
      <c r="G29" s="37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8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33">
        <v>5037552</v>
      </c>
      <c r="C46" s="23">
        <v>0</v>
      </c>
      <c r="D46" s="33">
        <f t="shared" ref="D46" si="12">B46+C46</f>
        <v>5037552</v>
      </c>
      <c r="E46" s="33">
        <v>868660.32</v>
      </c>
      <c r="F46" s="33">
        <v>868660.32</v>
      </c>
      <c r="G46" s="33">
        <f t="shared" ref="G46" si="13">D46-E46</f>
        <v>4168891.68</v>
      </c>
    </row>
    <row r="47" spans="1:7" x14ac:dyDescent="0.2">
      <c r="A47" s="16"/>
      <c r="B47" s="33"/>
      <c r="C47" s="23"/>
      <c r="D47" s="33"/>
      <c r="E47" s="33"/>
      <c r="F47" s="33"/>
      <c r="G47" s="33"/>
    </row>
    <row r="48" spans="1:7" x14ac:dyDescent="0.2">
      <c r="A48" s="8" t="s">
        <v>125</v>
      </c>
      <c r="B48" s="34">
        <f t="shared" ref="B48:G48" si="14">SUM(B32:B46)</f>
        <v>5037552</v>
      </c>
      <c r="C48" s="24">
        <f t="shared" si="14"/>
        <v>0</v>
      </c>
      <c r="D48" s="34">
        <f t="shared" si="14"/>
        <v>5037552</v>
      </c>
      <c r="E48" s="34">
        <f t="shared" si="14"/>
        <v>868660.32</v>
      </c>
      <c r="F48" s="34">
        <f t="shared" si="14"/>
        <v>868660.32</v>
      </c>
      <c r="G48" s="34">
        <f t="shared" si="14"/>
        <v>4168891.68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G25" sqref="G2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4.5" customHeight="1" x14ac:dyDescent="0.2">
      <c r="A1" s="42" t="s">
        <v>132</v>
      </c>
      <c r="B1" s="43"/>
      <c r="C1" s="43"/>
      <c r="D1" s="43"/>
      <c r="E1" s="43"/>
      <c r="F1" s="43"/>
      <c r="G1" s="44"/>
    </row>
    <row r="2" spans="1:7" x14ac:dyDescent="0.2">
      <c r="A2" s="19"/>
      <c r="B2" s="42" t="s">
        <v>59</v>
      </c>
      <c r="C2" s="43"/>
      <c r="D2" s="43"/>
      <c r="E2" s="43"/>
      <c r="F2" s="44"/>
      <c r="G2" s="37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8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33">
        <v>5010552</v>
      </c>
      <c r="C5" s="23">
        <v>0</v>
      </c>
      <c r="D5" s="33">
        <f>B5+C5</f>
        <v>5010552</v>
      </c>
      <c r="E5" s="33">
        <v>868660.32</v>
      </c>
      <c r="F5" s="33">
        <v>868660.32</v>
      </c>
      <c r="G5" s="33">
        <f>D5-E5</f>
        <v>4141891.68</v>
      </c>
    </row>
    <row r="6" spans="1:7" x14ac:dyDescent="0.2">
      <c r="A6" s="29"/>
      <c r="B6" s="33"/>
      <c r="C6" s="23"/>
      <c r="D6" s="23"/>
      <c r="E6" s="23"/>
      <c r="F6" s="23"/>
      <c r="G6" s="23"/>
    </row>
    <row r="7" spans="1:7" x14ac:dyDescent="0.2">
      <c r="A7" s="29" t="s">
        <v>1</v>
      </c>
      <c r="B7" s="33">
        <v>27000</v>
      </c>
      <c r="C7" s="23">
        <v>0</v>
      </c>
      <c r="D7" s="33">
        <f>B7+C7</f>
        <v>27000</v>
      </c>
      <c r="E7" s="23">
        <v>0</v>
      </c>
      <c r="F7" s="23">
        <v>0</v>
      </c>
      <c r="G7" s="33">
        <f>D7-E7</f>
        <v>27000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35">
        <f t="shared" ref="B15:G15" si="0">SUM(B5+B7+B9+B11+B13)</f>
        <v>5037552</v>
      </c>
      <c r="C15" s="26">
        <f t="shared" si="0"/>
        <v>0</v>
      </c>
      <c r="D15" s="35">
        <f t="shared" si="0"/>
        <v>5037552</v>
      </c>
      <c r="E15" s="35">
        <f t="shared" si="0"/>
        <v>868660.32</v>
      </c>
      <c r="F15" s="35">
        <f t="shared" si="0"/>
        <v>868660.32</v>
      </c>
      <c r="G15" s="35">
        <f t="shared" si="0"/>
        <v>4168891.68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F86" sqref="F8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3" t="s">
        <v>131</v>
      </c>
      <c r="B1" s="43"/>
      <c r="C1" s="43"/>
      <c r="D1" s="43"/>
      <c r="E1" s="43"/>
      <c r="F1" s="43"/>
      <c r="G1" s="44"/>
    </row>
    <row r="2" spans="1:8" x14ac:dyDescent="0.2">
      <c r="A2" s="19"/>
      <c r="B2" s="42" t="s">
        <v>59</v>
      </c>
      <c r="C2" s="43"/>
      <c r="D2" s="43"/>
      <c r="E2" s="43"/>
      <c r="F2" s="44"/>
      <c r="G2" s="37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8"/>
    </row>
    <row r="4" spans="1:8" x14ac:dyDescent="0.2">
      <c r="A4" s="9" t="s">
        <v>60</v>
      </c>
      <c r="B4" s="36">
        <f>SUM(B5:B11)</f>
        <v>3505471.0999999996</v>
      </c>
      <c r="C4" s="27">
        <f>SUM(C5:C11)</f>
        <v>0</v>
      </c>
      <c r="D4" s="36">
        <f>B4+C4</f>
        <v>3505471.0999999996</v>
      </c>
      <c r="E4" s="36">
        <f>SUM(E5:E11)</f>
        <v>439077.38</v>
      </c>
      <c r="F4" s="36">
        <f>SUM(F5:F11)</f>
        <v>439077.38</v>
      </c>
      <c r="G4" s="36">
        <f>D4-E4</f>
        <v>3066393.7199999997</v>
      </c>
    </row>
    <row r="5" spans="1:8" x14ac:dyDescent="0.2">
      <c r="A5" s="11" t="s">
        <v>64</v>
      </c>
      <c r="B5" s="33">
        <v>2695455.65</v>
      </c>
      <c r="C5" s="23">
        <v>0</v>
      </c>
      <c r="D5" s="33">
        <f t="shared" ref="D5:D68" si="0">B5+C5</f>
        <v>2695455.65</v>
      </c>
      <c r="E5" s="33">
        <v>382002.61</v>
      </c>
      <c r="F5" s="33">
        <v>382002.61</v>
      </c>
      <c r="G5" s="33">
        <f t="shared" ref="G5:G68" si="1">D5-E5</f>
        <v>2313453.04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33">
        <v>439362.73</v>
      </c>
      <c r="C7" s="23">
        <v>0</v>
      </c>
      <c r="D7" s="33">
        <f t="shared" si="0"/>
        <v>439362.73</v>
      </c>
      <c r="E7" s="33">
        <v>15624.77</v>
      </c>
      <c r="F7" s="33">
        <v>15624.77</v>
      </c>
      <c r="G7" s="33">
        <f t="shared" si="1"/>
        <v>423737.95999999996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33">
        <v>370652.72</v>
      </c>
      <c r="C9" s="23">
        <v>0</v>
      </c>
      <c r="D9" s="33">
        <f t="shared" si="0"/>
        <v>370652.72</v>
      </c>
      <c r="E9" s="33">
        <v>41450</v>
      </c>
      <c r="F9" s="33">
        <v>41450</v>
      </c>
      <c r="G9" s="33">
        <f t="shared" si="1"/>
        <v>329202.71999999997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32">
        <f>SUM(B13:B21)</f>
        <v>167350</v>
      </c>
      <c r="C12" s="28">
        <f>SUM(C13:C21)</f>
        <v>0</v>
      </c>
      <c r="D12" s="32">
        <f t="shared" si="0"/>
        <v>167350</v>
      </c>
      <c r="E12" s="32">
        <f>SUM(E13:E21)</f>
        <v>20929.2</v>
      </c>
      <c r="F12" s="32">
        <f>SUM(F13:F21)</f>
        <v>20929.2</v>
      </c>
      <c r="G12" s="32">
        <f t="shared" si="1"/>
        <v>146420.79999999999</v>
      </c>
      <c r="H12" s="10">
        <v>0</v>
      </c>
    </row>
    <row r="13" spans="1:8" x14ac:dyDescent="0.2">
      <c r="A13" s="11" t="s">
        <v>69</v>
      </c>
      <c r="B13" s="33">
        <v>53600</v>
      </c>
      <c r="C13" s="23">
        <v>0</v>
      </c>
      <c r="D13" s="33">
        <f t="shared" si="0"/>
        <v>53600</v>
      </c>
      <c r="E13" s="33">
        <v>8537.2000000000007</v>
      </c>
      <c r="F13" s="33">
        <v>8537.2000000000007</v>
      </c>
      <c r="G13" s="33">
        <f t="shared" si="1"/>
        <v>45062.8</v>
      </c>
      <c r="H13" s="6">
        <v>2100</v>
      </c>
    </row>
    <row r="14" spans="1:8" x14ac:dyDescent="0.2">
      <c r="A14" s="11" t="s">
        <v>70</v>
      </c>
      <c r="B14" s="33">
        <v>7300</v>
      </c>
      <c r="C14" s="23">
        <v>0</v>
      </c>
      <c r="D14" s="33">
        <f t="shared" si="0"/>
        <v>7300</v>
      </c>
      <c r="E14" s="33">
        <v>780</v>
      </c>
      <c r="F14" s="33">
        <v>780</v>
      </c>
      <c r="G14" s="33">
        <f t="shared" si="1"/>
        <v>6520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33">
        <v>11500</v>
      </c>
      <c r="C16" s="23">
        <v>0</v>
      </c>
      <c r="D16" s="33">
        <f t="shared" si="0"/>
        <v>11500</v>
      </c>
      <c r="E16" s="23">
        <v>0</v>
      </c>
      <c r="F16" s="23">
        <v>0</v>
      </c>
      <c r="G16" s="33">
        <f t="shared" si="1"/>
        <v>11500</v>
      </c>
      <c r="H16" s="6">
        <v>2400</v>
      </c>
    </row>
    <row r="17" spans="1:8" x14ac:dyDescent="0.2">
      <c r="A17" s="11" t="s">
        <v>73</v>
      </c>
      <c r="B17" s="33">
        <v>5150</v>
      </c>
      <c r="C17" s="23">
        <v>0</v>
      </c>
      <c r="D17" s="33">
        <f t="shared" si="0"/>
        <v>5150</v>
      </c>
      <c r="E17" s="23">
        <v>0</v>
      </c>
      <c r="F17" s="23">
        <v>0</v>
      </c>
      <c r="G17" s="33">
        <f t="shared" si="1"/>
        <v>5150</v>
      </c>
      <c r="H17" s="6">
        <v>2500</v>
      </c>
    </row>
    <row r="18" spans="1:8" x14ac:dyDescent="0.2">
      <c r="A18" s="11" t="s">
        <v>74</v>
      </c>
      <c r="B18" s="33">
        <v>60000</v>
      </c>
      <c r="C18" s="23">
        <v>0</v>
      </c>
      <c r="D18" s="33">
        <f t="shared" si="0"/>
        <v>60000</v>
      </c>
      <c r="E18" s="33">
        <v>5000</v>
      </c>
      <c r="F18" s="33">
        <v>5000</v>
      </c>
      <c r="G18" s="33">
        <f t="shared" si="1"/>
        <v>55000</v>
      </c>
      <c r="H18" s="6">
        <v>2600</v>
      </c>
    </row>
    <row r="19" spans="1:8" x14ac:dyDescent="0.2">
      <c r="A19" s="11" t="s">
        <v>75</v>
      </c>
      <c r="B19" s="33">
        <v>15000</v>
      </c>
      <c r="C19" s="23">
        <v>0</v>
      </c>
      <c r="D19" s="33">
        <f t="shared" si="0"/>
        <v>15000</v>
      </c>
      <c r="E19" s="23">
        <v>0</v>
      </c>
      <c r="F19" s="23">
        <v>0</v>
      </c>
      <c r="G19" s="33">
        <f t="shared" si="1"/>
        <v>15000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33">
        <v>14800</v>
      </c>
      <c r="C21" s="23">
        <v>0</v>
      </c>
      <c r="D21" s="33">
        <f t="shared" si="0"/>
        <v>14800</v>
      </c>
      <c r="E21" s="33">
        <v>6612</v>
      </c>
      <c r="F21" s="33">
        <v>6612</v>
      </c>
      <c r="G21" s="33">
        <f t="shared" si="1"/>
        <v>8188</v>
      </c>
      <c r="H21" s="6">
        <v>2900</v>
      </c>
    </row>
    <row r="22" spans="1:8" x14ac:dyDescent="0.2">
      <c r="A22" s="9" t="s">
        <v>61</v>
      </c>
      <c r="B22" s="32">
        <f>SUM(B23:B31)</f>
        <v>1337730.8999999999</v>
      </c>
      <c r="C22" s="28">
        <f>SUM(C23:C31)</f>
        <v>0</v>
      </c>
      <c r="D22" s="32">
        <f t="shared" si="0"/>
        <v>1337730.8999999999</v>
      </c>
      <c r="E22" s="32">
        <f>SUM(E23:E31)</f>
        <v>408653.74</v>
      </c>
      <c r="F22" s="32">
        <f>SUM(F23:F31)</f>
        <v>408653.74</v>
      </c>
      <c r="G22" s="32">
        <f t="shared" si="1"/>
        <v>929077.15999999992</v>
      </c>
      <c r="H22" s="10">
        <v>0</v>
      </c>
    </row>
    <row r="23" spans="1:8" x14ac:dyDescent="0.2">
      <c r="A23" s="11" t="s">
        <v>78</v>
      </c>
      <c r="B23" s="33">
        <v>55260</v>
      </c>
      <c r="C23" s="23">
        <v>0</v>
      </c>
      <c r="D23" s="33">
        <f t="shared" si="0"/>
        <v>55260</v>
      </c>
      <c r="E23" s="33">
        <v>9138.85</v>
      </c>
      <c r="F23" s="33">
        <v>9138.85</v>
      </c>
      <c r="G23" s="33">
        <f t="shared" si="1"/>
        <v>46121.15</v>
      </c>
      <c r="H23" s="6">
        <v>3100</v>
      </c>
    </row>
    <row r="24" spans="1:8" x14ac:dyDescent="0.2">
      <c r="A24" s="11" t="s">
        <v>79</v>
      </c>
      <c r="B24" s="33">
        <v>162134.20000000001</v>
      </c>
      <c r="C24" s="23">
        <v>0</v>
      </c>
      <c r="D24" s="33">
        <f t="shared" si="0"/>
        <v>162134.20000000001</v>
      </c>
      <c r="E24" s="33">
        <v>3480</v>
      </c>
      <c r="F24" s="33">
        <v>3480</v>
      </c>
      <c r="G24" s="33">
        <f t="shared" si="1"/>
        <v>158654.20000000001</v>
      </c>
      <c r="H24" s="6">
        <v>3200</v>
      </c>
    </row>
    <row r="25" spans="1:8" x14ac:dyDescent="0.2">
      <c r="A25" s="11" t="s">
        <v>80</v>
      </c>
      <c r="B25" s="33">
        <v>147423</v>
      </c>
      <c r="C25" s="23">
        <v>0</v>
      </c>
      <c r="D25" s="33">
        <f t="shared" si="0"/>
        <v>147423</v>
      </c>
      <c r="E25" s="23">
        <v>0</v>
      </c>
      <c r="F25" s="23">
        <v>0</v>
      </c>
      <c r="G25" s="33">
        <f t="shared" si="1"/>
        <v>147423</v>
      </c>
      <c r="H25" s="6">
        <v>3300</v>
      </c>
    </row>
    <row r="26" spans="1:8" x14ac:dyDescent="0.2">
      <c r="A26" s="11" t="s">
        <v>81</v>
      </c>
      <c r="B26" s="33">
        <v>31000</v>
      </c>
      <c r="C26" s="23">
        <v>0</v>
      </c>
      <c r="D26" s="33">
        <f t="shared" si="0"/>
        <v>31000</v>
      </c>
      <c r="E26" s="33">
        <v>625.08000000000004</v>
      </c>
      <c r="F26" s="33">
        <v>625.08000000000004</v>
      </c>
      <c r="G26" s="33">
        <f t="shared" si="1"/>
        <v>30374.92</v>
      </c>
      <c r="H26" s="6">
        <v>3400</v>
      </c>
    </row>
    <row r="27" spans="1:8" x14ac:dyDescent="0.2">
      <c r="A27" s="11" t="s">
        <v>82</v>
      </c>
      <c r="B27" s="33">
        <v>102000</v>
      </c>
      <c r="C27" s="23">
        <v>0</v>
      </c>
      <c r="D27" s="33">
        <f t="shared" si="0"/>
        <v>102000</v>
      </c>
      <c r="E27" s="33">
        <v>2166.1999999999998</v>
      </c>
      <c r="F27" s="33">
        <v>2166.1999999999998</v>
      </c>
      <c r="G27" s="33">
        <f t="shared" si="1"/>
        <v>99833.8</v>
      </c>
      <c r="H27" s="6">
        <v>3500</v>
      </c>
    </row>
    <row r="28" spans="1:8" x14ac:dyDescent="0.2">
      <c r="A28" s="11" t="s">
        <v>129</v>
      </c>
      <c r="B28" s="33">
        <v>6000</v>
      </c>
      <c r="C28" s="23">
        <v>0</v>
      </c>
      <c r="D28" s="33">
        <f t="shared" si="0"/>
        <v>6000</v>
      </c>
      <c r="E28" s="23">
        <v>0</v>
      </c>
      <c r="F28" s="23">
        <v>0</v>
      </c>
      <c r="G28" s="33">
        <f t="shared" si="1"/>
        <v>6000</v>
      </c>
      <c r="H28" s="6">
        <v>3600</v>
      </c>
    </row>
    <row r="29" spans="1:8" x14ac:dyDescent="0.2">
      <c r="A29" s="11" t="s">
        <v>83</v>
      </c>
      <c r="B29" s="33">
        <v>4160</v>
      </c>
      <c r="C29" s="23">
        <v>0</v>
      </c>
      <c r="D29" s="33">
        <f t="shared" si="0"/>
        <v>4160</v>
      </c>
      <c r="E29" s="23">
        <v>0</v>
      </c>
      <c r="F29" s="23">
        <v>0</v>
      </c>
      <c r="G29" s="33">
        <f t="shared" si="1"/>
        <v>4160</v>
      </c>
      <c r="H29" s="6">
        <v>3700</v>
      </c>
    </row>
    <row r="30" spans="1:8" x14ac:dyDescent="0.2">
      <c r="A30" s="11" t="s">
        <v>84</v>
      </c>
      <c r="B30" s="33">
        <v>726948</v>
      </c>
      <c r="C30" s="23">
        <v>0</v>
      </c>
      <c r="D30" s="33">
        <f t="shared" si="0"/>
        <v>726948</v>
      </c>
      <c r="E30" s="33">
        <v>384636</v>
      </c>
      <c r="F30" s="33">
        <v>384636</v>
      </c>
      <c r="G30" s="33">
        <f t="shared" si="1"/>
        <v>342312</v>
      </c>
      <c r="H30" s="6">
        <v>3800</v>
      </c>
    </row>
    <row r="31" spans="1:8" x14ac:dyDescent="0.2">
      <c r="A31" s="11" t="s">
        <v>18</v>
      </c>
      <c r="B31" s="33">
        <v>102805.7</v>
      </c>
      <c r="C31" s="23">
        <v>0</v>
      </c>
      <c r="D31" s="33">
        <f t="shared" si="0"/>
        <v>102805.7</v>
      </c>
      <c r="E31" s="33">
        <v>8607.61</v>
      </c>
      <c r="F31" s="33">
        <v>8607.61</v>
      </c>
      <c r="G31" s="33">
        <f t="shared" si="1"/>
        <v>94198.09</v>
      </c>
      <c r="H31" s="6">
        <v>3900</v>
      </c>
    </row>
    <row r="32" spans="1:8" x14ac:dyDescent="0.2">
      <c r="A32" s="9" t="s">
        <v>121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32">
        <f>SUM(B43:B51)</f>
        <v>27000</v>
      </c>
      <c r="C42" s="28">
        <f>SUM(C43:C51)</f>
        <v>0</v>
      </c>
      <c r="D42" s="32">
        <f t="shared" si="0"/>
        <v>27000</v>
      </c>
      <c r="E42" s="28">
        <f>SUM(E43:E51)</f>
        <v>0</v>
      </c>
      <c r="F42" s="28">
        <f>SUM(F43:F51)</f>
        <v>0</v>
      </c>
      <c r="G42" s="32">
        <f t="shared" si="1"/>
        <v>27000</v>
      </c>
      <c r="H42" s="10">
        <v>0</v>
      </c>
    </row>
    <row r="43" spans="1:8" x14ac:dyDescent="0.2">
      <c r="A43" s="3" t="s">
        <v>92</v>
      </c>
      <c r="B43" s="33">
        <v>27000</v>
      </c>
      <c r="C43" s="23">
        <v>0</v>
      </c>
      <c r="D43" s="33">
        <f t="shared" si="0"/>
        <v>27000</v>
      </c>
      <c r="E43" s="23">
        <v>0</v>
      </c>
      <c r="F43" s="23">
        <v>0</v>
      </c>
      <c r="G43" s="33">
        <f t="shared" si="1"/>
        <v>27000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35">
        <f t="shared" ref="B76:G76" si="4">SUM(B4+B12+B22+B32+B42+B52+B56+B64+B68)</f>
        <v>5037552</v>
      </c>
      <c r="C76" s="26">
        <f t="shared" si="4"/>
        <v>0</v>
      </c>
      <c r="D76" s="35">
        <f t="shared" si="4"/>
        <v>5037552</v>
      </c>
      <c r="E76" s="35">
        <f t="shared" si="4"/>
        <v>868660.32000000007</v>
      </c>
      <c r="F76" s="35">
        <f t="shared" si="4"/>
        <v>868660.32000000007</v>
      </c>
      <c r="G76" s="35">
        <f t="shared" si="4"/>
        <v>4168891.6799999997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F48" sqref="F48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2" t="s">
        <v>135</v>
      </c>
      <c r="B1" s="43"/>
      <c r="C1" s="43"/>
      <c r="D1" s="43"/>
      <c r="E1" s="43"/>
      <c r="F1" s="43"/>
      <c r="G1" s="44"/>
    </row>
    <row r="2" spans="1:7" x14ac:dyDescent="0.2">
      <c r="A2" s="19"/>
      <c r="B2" s="42" t="s">
        <v>59</v>
      </c>
      <c r="C2" s="43"/>
      <c r="D2" s="43"/>
      <c r="E2" s="43"/>
      <c r="F2" s="44"/>
      <c r="G2" s="37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8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32">
        <f t="shared" ref="B15:G15" si="3">SUM(B16:B22)</f>
        <v>5037552</v>
      </c>
      <c r="C15" s="28">
        <f t="shared" si="3"/>
        <v>0</v>
      </c>
      <c r="D15" s="32">
        <f t="shared" si="3"/>
        <v>5037552</v>
      </c>
      <c r="E15" s="32">
        <f t="shared" si="3"/>
        <v>868660.32</v>
      </c>
      <c r="F15" s="32">
        <f t="shared" si="3"/>
        <v>868660.32</v>
      </c>
      <c r="G15" s="32">
        <f t="shared" si="3"/>
        <v>4168891.68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33">
        <v>5037552</v>
      </c>
      <c r="C22" s="23">
        <v>0</v>
      </c>
      <c r="D22" s="33">
        <f t="shared" si="5"/>
        <v>5037552</v>
      </c>
      <c r="E22" s="33">
        <v>868660.32</v>
      </c>
      <c r="F22" s="33">
        <v>868660.32</v>
      </c>
      <c r="G22" s="33">
        <f t="shared" si="4"/>
        <v>4168891.68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34">
        <f t="shared" ref="B41:G41" si="12">SUM(B35+B24+B15+B5)</f>
        <v>5037552</v>
      </c>
      <c r="C41" s="24">
        <f t="shared" si="12"/>
        <v>0</v>
      </c>
      <c r="D41" s="34">
        <f t="shared" si="12"/>
        <v>5037552</v>
      </c>
      <c r="E41" s="34">
        <f t="shared" si="12"/>
        <v>868660.32</v>
      </c>
      <c r="F41" s="34">
        <f t="shared" si="12"/>
        <v>868660.32</v>
      </c>
      <c r="G41" s="34">
        <f t="shared" si="12"/>
        <v>4168891.68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2026-04-17T19:12:57Z</cp:lastPrinted>
  <dcterms:created xsi:type="dcterms:W3CDTF">2014-02-10T03:37:14Z</dcterms:created>
  <dcterms:modified xsi:type="dcterms:W3CDTF">2026-04-17T19:13:23Z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